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776" activeTab="0"/>
  </bookViews>
  <sheets>
    <sheet name="現金出納簿" sheetId="1" r:id="rId1"/>
    <sheet name="記入要領" sheetId="2" r:id="rId2"/>
    <sheet name="科目一覧" sheetId="3" r:id="rId3"/>
  </sheets>
  <definedNames>
    <definedName name="_xlnm.Print_Area" localSheetId="2">'科目一覧'!$A$1:$L$63</definedName>
    <definedName name="_xlnm.Print_Area" localSheetId="0">'現金出納簿'!$A$1:$K$47</definedName>
  </definedNames>
  <calcPr fullCalcOnLoad="1"/>
</workbook>
</file>

<file path=xl/comments1.xml><?xml version="1.0" encoding="utf-8"?>
<comments xmlns="http://schemas.openxmlformats.org/spreadsheetml/2006/main">
  <authors>
    <author>ona1604</author>
  </authors>
  <commentList>
    <comment ref="C6" authorId="0">
      <text>
        <r>
          <rPr>
            <b/>
            <sz val="9"/>
            <rFont val="ＭＳ Ｐゴシック"/>
            <family val="3"/>
          </rPr>
          <t>ona1604:</t>
        </r>
        <r>
          <rPr>
            <sz val="9"/>
            <rFont val="ＭＳ Ｐゴシック"/>
            <family val="3"/>
          </rPr>
          <t xml:space="preserve">
コード入力したい方は、次ページ【科目一覧】シートのコードを確認・追加してご利用ください</t>
        </r>
      </text>
    </comment>
  </commentList>
</comments>
</file>

<file path=xl/comments2.xml><?xml version="1.0" encoding="utf-8"?>
<comments xmlns="http://schemas.openxmlformats.org/spreadsheetml/2006/main">
  <authors>
    <author>PC JUNGLE</author>
  </authors>
  <commentList>
    <comment ref="K28" authorId="0">
      <text>
        <r>
          <rPr>
            <b/>
            <sz val="8"/>
            <rFont val="ＭＳ Ｐゴシック"/>
            <family val="3"/>
          </rPr>
          <t>収入金額や支出金額が入力されると、</t>
        </r>
        <r>
          <rPr>
            <b/>
            <sz val="8"/>
            <color indexed="10"/>
            <rFont val="ＭＳ Ｐゴシック"/>
            <family val="3"/>
          </rPr>
          <t>差引残高</t>
        </r>
        <r>
          <rPr>
            <b/>
            <sz val="8"/>
            <rFont val="ＭＳ Ｐゴシック"/>
            <family val="3"/>
          </rPr>
          <t xml:space="preserve">が計算されます。
</t>
        </r>
      </text>
    </comment>
    <comment ref="D29" authorId="0">
      <text>
        <r>
          <rPr>
            <b/>
            <sz val="8"/>
            <rFont val="ＭＳ Ｐゴシック"/>
            <family val="3"/>
          </rPr>
          <t xml:space="preserve">入力されたコードNOに対応した科目名が表示されます。
</t>
        </r>
      </text>
    </comment>
    <comment ref="C30" authorId="0">
      <text>
        <r>
          <rPr>
            <b/>
            <sz val="8"/>
            <rFont val="ＭＳ Ｐゴシック"/>
            <family val="3"/>
          </rPr>
          <t>末尾の科目一覧シートのコードマスターに登録したコードNOを入力します。</t>
        </r>
        <r>
          <rPr>
            <sz val="8"/>
            <rFont val="ＭＳ Ｐゴシック"/>
            <family val="3"/>
          </rPr>
          <t xml:space="preserve">
</t>
        </r>
      </text>
    </comment>
    <comment ref="D30" authorId="0">
      <text>
        <r>
          <rPr>
            <b/>
            <sz val="8"/>
            <rFont val="ＭＳ Ｐゴシック"/>
            <family val="3"/>
          </rPr>
          <t xml:space="preserve">入力されたコードNOがコードマスターに登録されていない場合は、未登録と表示されます。
</t>
        </r>
      </text>
    </comment>
  </commentList>
</comments>
</file>

<file path=xl/sharedStrings.xml><?xml version="1.0" encoding="utf-8"?>
<sst xmlns="http://schemas.openxmlformats.org/spreadsheetml/2006/main" count="47" uniqueCount="36">
  <si>
    <t>差引残高</t>
  </si>
  <si>
    <t>コード</t>
  </si>
  <si>
    <t>コードマスター</t>
  </si>
  <si>
    <t>コードNO</t>
  </si>
  <si>
    <t>勘定科目</t>
  </si>
  <si>
    <t>科目名</t>
  </si>
  <si>
    <t>摘　要</t>
  </si>
  <si>
    <t>コードNOは重複しないように設定してください。</t>
  </si>
  <si>
    <t>月</t>
  </si>
  <si>
    <t>日</t>
  </si>
  <si>
    <t>切手代</t>
  </si>
  <si>
    <t>※コードNOと科目名を、セルB5からセルC54に設定したコードマスターに入力してください。</t>
  </si>
  <si>
    <t>食料品店ふじ</t>
  </si>
  <si>
    <t>○○委員会</t>
  </si>
  <si>
    <t>旅費</t>
  </si>
  <si>
    <t>消耗品費</t>
  </si>
  <si>
    <t>収入金額</t>
  </si>
  <si>
    <t>支払金額</t>
  </si>
  <si>
    <t>支出金額</t>
  </si>
  <si>
    <t>現金出納簿</t>
  </si>
  <si>
    <t>　※この用紙は提出不要です。</t>
  </si>
  <si>
    <t>令和　　　年度</t>
  </si>
  <si>
    <t>令和　　年度</t>
  </si>
  <si>
    <t>委員会活動費</t>
  </si>
  <si>
    <t>食糧費</t>
  </si>
  <si>
    <t>委員会現金出納簿記入要領（様式11）</t>
  </si>
  <si>
    <t>２．　活動費（現金）を受け取った時は、収入金額に記入してください。</t>
  </si>
  <si>
    <t>３．　活動費（現金）を支払った時には、支払金額に記入してください。</t>
  </si>
  <si>
    <t>４．　手元現金と差引残高は、一致させてください。</t>
  </si>
  <si>
    <t>５．　科目には、旅費や日当、雑費等を記入してください。</t>
  </si>
  <si>
    <t>６．　様式11は沖縄県看護協会ホームページに掲載しています。</t>
  </si>
  <si>
    <t>　　　　トップページ → 会員の皆様へ → Menu委員会活動 → 委員会活動について</t>
  </si>
  <si>
    <t xml:space="preserve">      使用します。</t>
  </si>
  <si>
    <t>１．　現金出納簿は、活動費（現金）を受け取った時、活動費（現金）を支出した時に</t>
  </si>
  <si>
    <t>現金出納簿（様式11）は提出不要です。活動費の管理にご私用下さい。</t>
  </si>
  <si>
    <t xml:space="preserve">    （画面左側）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</si>
</sst>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color indexed="23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b/>
      <sz val="8"/>
      <color indexed="10"/>
      <name val="ＭＳ Ｐゴシック"/>
      <family val="3"/>
    </font>
    <font>
      <sz val="10"/>
      <color indexed="23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20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10"/>
      </left>
      <right style="double">
        <color indexed="10"/>
      </right>
      <top style="thin">
        <color indexed="12"/>
      </top>
      <bottom style="thin">
        <color indexed="12"/>
      </bottom>
    </border>
    <border>
      <left style="thin">
        <color indexed="10"/>
      </left>
      <right style="medium">
        <color indexed="10"/>
      </right>
      <top style="thin">
        <color indexed="12"/>
      </top>
      <bottom style="thin">
        <color indexed="12"/>
      </bottom>
    </border>
    <border>
      <left style="thin">
        <color indexed="10"/>
      </left>
      <right style="double">
        <color indexed="10"/>
      </right>
      <top style="thin">
        <color indexed="12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2"/>
      </top>
      <bottom style="medium">
        <color indexed="10"/>
      </bottom>
    </border>
    <border>
      <left/>
      <right style="double">
        <color indexed="10"/>
      </right>
      <top style="thin">
        <color indexed="12"/>
      </top>
      <bottom style="thin">
        <color indexed="12"/>
      </bottom>
    </border>
    <border>
      <left/>
      <right style="double">
        <color indexed="10"/>
      </right>
      <top style="thin">
        <color indexed="12"/>
      </top>
      <bottom style="medium">
        <color indexed="10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medium">
        <color indexed="10"/>
      </bottom>
    </border>
    <border>
      <left style="medium">
        <color indexed="10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0"/>
      </left>
      <right style="thin">
        <color indexed="12"/>
      </right>
      <top style="thin">
        <color indexed="12"/>
      </top>
      <bottom style="medium">
        <color indexed="10"/>
      </bottom>
    </border>
    <border>
      <left style="double">
        <color indexed="10"/>
      </left>
      <right/>
      <top style="thin">
        <color indexed="12"/>
      </top>
      <bottom style="thin">
        <color indexed="12"/>
      </bottom>
    </border>
    <border>
      <left style="double">
        <color indexed="10"/>
      </left>
      <right style="medium">
        <color indexed="10"/>
      </right>
      <top style="medium">
        <color indexed="10"/>
      </top>
      <bottom style="thin">
        <color indexed="12"/>
      </bottom>
    </border>
    <border>
      <left style="double">
        <color indexed="10"/>
      </left>
      <right style="medium">
        <color indexed="10"/>
      </right>
      <top style="thin">
        <color indexed="12"/>
      </top>
      <bottom style="thin">
        <color indexed="12"/>
      </bottom>
    </border>
    <border>
      <left style="double">
        <color indexed="10"/>
      </left>
      <right/>
      <top style="medium">
        <color indexed="10"/>
      </top>
      <bottom style="thin">
        <color indexed="12"/>
      </bottom>
    </border>
    <border>
      <left/>
      <right/>
      <top style="medium">
        <color indexed="10"/>
      </top>
      <bottom style="thin">
        <color indexed="12"/>
      </bottom>
    </border>
    <border>
      <left/>
      <right style="double">
        <color indexed="10"/>
      </right>
      <top style="medium">
        <color indexed="10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 style="double">
        <color indexed="10"/>
      </left>
      <right/>
      <top style="thin">
        <color indexed="12"/>
      </top>
      <bottom style="medium">
        <color indexed="10"/>
      </bottom>
    </border>
    <border>
      <left/>
      <right/>
      <top style="thin">
        <color indexed="12"/>
      </top>
      <bottom style="medium">
        <color indexed="10"/>
      </bottom>
    </border>
    <border>
      <left/>
      <right/>
      <top/>
      <bottom style="thin"/>
    </border>
    <border>
      <left/>
      <right/>
      <top/>
      <bottom style="double"/>
    </border>
    <border>
      <left style="medium">
        <color indexed="10"/>
      </left>
      <right style="thin">
        <color indexed="12"/>
      </right>
      <top style="medium">
        <color indexed="10"/>
      </top>
      <bottom style="thin">
        <color indexed="12"/>
      </bottom>
    </border>
    <border>
      <left style="double">
        <color indexed="10"/>
      </left>
      <right style="double">
        <color indexed="10"/>
      </right>
      <top style="medium">
        <color indexed="10"/>
      </top>
      <bottom style="thin">
        <color indexed="12"/>
      </bottom>
    </border>
    <border>
      <left style="double">
        <color indexed="10"/>
      </left>
      <right style="double">
        <color indexed="10"/>
      </right>
      <top style="thin">
        <color indexed="12"/>
      </top>
      <bottom style="thin">
        <color indexed="12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60">
      <alignment vertical="center"/>
      <protection/>
    </xf>
    <xf numFmtId="0" fontId="0" fillId="33" borderId="10" xfId="60" applyFill="1" applyBorder="1" applyAlignment="1">
      <alignment horizontal="center" vertical="center"/>
      <protection/>
    </xf>
    <xf numFmtId="0" fontId="0" fillId="33" borderId="10" xfId="60" applyFont="1" applyFill="1" applyBorder="1" applyAlignment="1">
      <alignment horizontal="center" vertical="center"/>
      <protection/>
    </xf>
    <xf numFmtId="0" fontId="0" fillId="0" borderId="10" xfId="60" applyBorder="1">
      <alignment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0" xfId="60" applyBorder="1" applyAlignment="1">
      <alignment horizontal="center" vertical="center"/>
      <protection/>
    </xf>
    <xf numFmtId="0" fontId="0" fillId="0" borderId="10" xfId="60" applyFill="1" applyBorder="1" applyAlignment="1">
      <alignment horizontal="center" vertical="center"/>
      <protection/>
    </xf>
    <xf numFmtId="0" fontId="5" fillId="0" borderId="0" xfId="60" applyFont="1">
      <alignment vertical="center"/>
      <protection/>
    </xf>
    <xf numFmtId="0" fontId="9" fillId="0" borderId="0" xfId="60" applyFont="1">
      <alignment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38" fontId="3" fillId="0" borderId="11" xfId="48" applyFont="1" applyBorder="1" applyAlignment="1" applyProtection="1">
      <alignment/>
      <protection locked="0"/>
    </xf>
    <xf numFmtId="38" fontId="3" fillId="0" borderId="12" xfId="48" applyFont="1" applyBorder="1" applyAlignment="1" applyProtection="1">
      <alignment/>
      <protection/>
    </xf>
    <xf numFmtId="38" fontId="3" fillId="0" borderId="13" xfId="48" applyFont="1" applyBorder="1" applyAlignment="1" applyProtection="1">
      <alignment/>
      <protection locked="0"/>
    </xf>
    <xf numFmtId="38" fontId="3" fillId="0" borderId="14" xfId="48" applyFont="1" applyBorder="1" applyAlignment="1" applyProtection="1">
      <alignment/>
      <protection/>
    </xf>
    <xf numFmtId="38" fontId="3" fillId="0" borderId="11" xfId="48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5" xfId="0" applyNumberFormat="1" applyFont="1" applyBorder="1" applyAlignment="1" applyProtection="1">
      <alignment/>
      <protection locked="0"/>
    </xf>
    <xf numFmtId="0" fontId="3" fillId="0" borderId="16" xfId="0" applyNumberFormat="1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 locked="0"/>
    </xf>
    <xf numFmtId="0" fontId="3" fillId="34" borderId="17" xfId="0" applyFont="1" applyFill="1" applyBorder="1" applyAlignment="1" applyProtection="1">
      <alignment/>
      <protection locked="0"/>
    </xf>
    <xf numFmtId="0" fontId="3" fillId="34" borderId="18" xfId="0" applyFont="1" applyFill="1" applyBorder="1" applyAlignment="1" applyProtection="1">
      <alignment/>
      <protection locked="0"/>
    </xf>
    <xf numFmtId="0" fontId="3" fillId="0" borderId="19" xfId="0" applyNumberFormat="1" applyFont="1" applyBorder="1" applyAlignment="1" applyProtection="1">
      <alignment/>
      <protection/>
    </xf>
    <xf numFmtId="0" fontId="3" fillId="0" borderId="20" xfId="0" applyNumberFormat="1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34" borderId="17" xfId="0" applyFont="1" applyFill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34" borderId="18" xfId="0" applyFont="1" applyFill="1" applyBorder="1" applyAlignment="1" applyProtection="1">
      <alignment/>
      <protection/>
    </xf>
    <xf numFmtId="38" fontId="3" fillId="0" borderId="13" xfId="48" applyFont="1" applyBorder="1" applyAlignment="1" applyProtection="1">
      <alignment/>
      <protection/>
    </xf>
    <xf numFmtId="0" fontId="0" fillId="0" borderId="10" xfId="60" applyFont="1" applyBorder="1" applyAlignment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38" fontId="3" fillId="0" borderId="21" xfId="48" applyFont="1" applyBorder="1" applyAlignment="1" applyProtection="1">
      <alignment/>
      <protection locked="0"/>
    </xf>
    <xf numFmtId="38" fontId="3" fillId="0" borderId="15" xfId="48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21" xfId="48" applyNumberFormat="1" applyFont="1" applyBorder="1" applyAlignment="1" applyProtection="1">
      <alignment/>
      <protection locked="0"/>
    </xf>
    <xf numFmtId="0" fontId="3" fillId="0" borderId="27" xfId="48" applyNumberFormat="1" applyFont="1" applyBorder="1" applyAlignment="1" applyProtection="1">
      <alignment/>
      <protection locked="0"/>
    </xf>
    <xf numFmtId="0" fontId="3" fillId="0" borderId="15" xfId="48" applyNumberFormat="1" applyFont="1" applyBorder="1" applyAlignment="1" applyProtection="1">
      <alignment/>
      <protection locked="0"/>
    </xf>
    <xf numFmtId="0" fontId="3" fillId="0" borderId="28" xfId="48" applyNumberFormat="1" applyFont="1" applyBorder="1" applyAlignment="1" applyProtection="1">
      <alignment/>
      <protection locked="0"/>
    </xf>
    <xf numFmtId="0" fontId="3" fillId="0" borderId="29" xfId="48" applyNumberFormat="1" applyFont="1" applyBorder="1" applyAlignment="1" applyProtection="1">
      <alignment/>
      <protection locked="0"/>
    </xf>
    <xf numFmtId="0" fontId="3" fillId="0" borderId="16" xfId="48" applyNumberFormat="1" applyFont="1" applyBorder="1" applyAlignment="1" applyProtection="1">
      <alignment/>
      <protection locked="0"/>
    </xf>
    <xf numFmtId="38" fontId="3" fillId="0" borderId="28" xfId="48" applyFont="1" applyBorder="1" applyAlignment="1" applyProtection="1">
      <alignment/>
      <protection locked="0"/>
    </xf>
    <xf numFmtId="38" fontId="3" fillId="0" borderId="16" xfId="48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6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3" fillId="0" borderId="32" xfId="0" applyNumberFormat="1" applyFont="1" applyBorder="1" applyAlignment="1" applyProtection="1">
      <alignment horizontal="center" vertical="center"/>
      <protection/>
    </xf>
    <xf numFmtId="0" fontId="3" fillId="0" borderId="19" xfId="0" applyNumberFormat="1" applyFont="1" applyBorder="1" applyAlignment="1" applyProtection="1">
      <alignment horizontal="center" vertical="center"/>
      <protection/>
    </xf>
    <xf numFmtId="0" fontId="3" fillId="0" borderId="26" xfId="0" applyNumberFormat="1" applyFont="1" applyBorder="1" applyAlignment="1" applyProtection="1">
      <alignment horizontal="center" vertical="center"/>
      <protection/>
    </xf>
    <xf numFmtId="0" fontId="3" fillId="0" borderId="15" xfId="0" applyNumberFormat="1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1" xfId="48" applyNumberFormat="1" applyFont="1" applyBorder="1" applyAlignment="1" applyProtection="1">
      <alignment/>
      <protection/>
    </xf>
    <xf numFmtId="0" fontId="3" fillId="0" borderId="27" xfId="48" applyNumberFormat="1" applyFont="1" applyBorder="1" applyAlignment="1" applyProtection="1">
      <alignment/>
      <protection/>
    </xf>
    <xf numFmtId="0" fontId="3" fillId="0" borderId="15" xfId="48" applyNumberFormat="1" applyFont="1" applyBorder="1" applyAlignment="1" applyProtection="1">
      <alignment/>
      <protection/>
    </xf>
    <xf numFmtId="38" fontId="3" fillId="0" borderId="21" xfId="48" applyFont="1" applyBorder="1" applyAlignment="1" applyProtection="1">
      <alignment/>
      <protection/>
    </xf>
    <xf numFmtId="38" fontId="3" fillId="0" borderId="15" xfId="48" applyFont="1" applyBorder="1" applyAlignment="1" applyProtection="1">
      <alignment/>
      <protection/>
    </xf>
    <xf numFmtId="0" fontId="3" fillId="0" borderId="28" xfId="48" applyNumberFormat="1" applyFont="1" applyBorder="1" applyAlignment="1" applyProtection="1">
      <alignment/>
      <protection/>
    </xf>
    <xf numFmtId="0" fontId="3" fillId="0" borderId="29" xfId="48" applyNumberFormat="1" applyFont="1" applyBorder="1" applyAlignment="1" applyProtection="1">
      <alignment/>
      <protection/>
    </xf>
    <xf numFmtId="0" fontId="3" fillId="0" borderId="16" xfId="48" applyNumberFormat="1" applyFont="1" applyBorder="1" applyAlignment="1" applyProtection="1">
      <alignment/>
      <protection/>
    </xf>
    <xf numFmtId="38" fontId="3" fillId="0" borderId="28" xfId="48" applyFont="1" applyBorder="1" applyAlignment="1" applyProtection="1">
      <alignment/>
      <protection/>
    </xf>
    <xf numFmtId="38" fontId="3" fillId="0" borderId="16" xfId="48" applyFont="1" applyBorder="1" applyAlignment="1" applyProtection="1">
      <alignment/>
      <protection/>
    </xf>
    <xf numFmtId="0" fontId="13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4" fillId="0" borderId="3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時間割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0</xdr:rowOff>
    </xdr:from>
    <xdr:to>
      <xdr:col>10</xdr:col>
      <xdr:colOff>1057275</xdr:colOff>
      <xdr:row>3</xdr:row>
      <xdr:rowOff>0</xdr:rowOff>
    </xdr:to>
    <xdr:sp>
      <xdr:nvSpPr>
        <xdr:cNvPr id="1" name="四角形: 角を丸くする 1"/>
        <xdr:cNvSpPr>
          <a:spLocks/>
        </xdr:cNvSpPr>
      </xdr:nvSpPr>
      <xdr:spPr>
        <a:xfrm>
          <a:off x="28575" y="762000"/>
          <a:ext cx="6534150" cy="38100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O48"/>
  <sheetViews>
    <sheetView tabSelected="1" zoomScalePageLayoutView="0" workbookViewId="0" topLeftCell="A1">
      <pane ySplit="5" topLeftCell="A6" activePane="bottomLeft" state="frozen"/>
      <selection pane="topLeft" activeCell="E2" sqref="E2"/>
      <selection pane="bottomLeft" activeCell="D6" sqref="D6"/>
    </sheetView>
  </sheetViews>
  <sheetFormatPr defaultColWidth="9.00390625" defaultRowHeight="13.5"/>
  <cols>
    <col min="1" max="2" width="3.625" style="13" customWidth="1"/>
    <col min="3" max="3" width="5.625" style="13" customWidth="1"/>
    <col min="4" max="4" width="12.625" style="13" customWidth="1"/>
    <col min="5" max="5" width="7.625" style="13" customWidth="1"/>
    <col min="6" max="8" width="4.625" style="13" customWidth="1"/>
    <col min="9" max="9" width="10.625" style="13" customWidth="1"/>
    <col min="10" max="11" width="14.625" style="13" customWidth="1"/>
    <col min="12" max="16384" width="9.00390625" style="13" customWidth="1"/>
  </cols>
  <sheetData>
    <row r="1" spans="1:11" ht="26.25">
      <c r="A1" s="65" t="s">
        <v>21</v>
      </c>
      <c r="B1" s="65"/>
      <c r="C1" s="65"/>
      <c r="K1" s="43"/>
    </row>
    <row r="2" spans="1:15" ht="15" thickBot="1">
      <c r="A2" s="39"/>
      <c r="B2" s="39"/>
      <c r="C2" s="39"/>
      <c r="D2" s="15"/>
      <c r="E2" s="67" t="s">
        <v>13</v>
      </c>
      <c r="F2" s="67"/>
      <c r="G2" s="67"/>
      <c r="H2" s="67"/>
      <c r="I2" s="67" t="s">
        <v>19</v>
      </c>
      <c r="J2" s="67"/>
      <c r="K2" s="14"/>
      <c r="L2" s="66" t="s">
        <v>20</v>
      </c>
      <c r="M2" s="66"/>
      <c r="N2" s="66"/>
      <c r="O2" s="66"/>
    </row>
    <row r="3" spans="12:15" ht="15" thickBot="1" thickTop="1">
      <c r="L3" s="66"/>
      <c r="M3" s="66"/>
      <c r="N3" s="66"/>
      <c r="O3" s="66"/>
    </row>
    <row r="4" spans="1:11" ht="13.5">
      <c r="A4" s="68" t="s">
        <v>8</v>
      </c>
      <c r="B4" s="70" t="s">
        <v>9</v>
      </c>
      <c r="C4" s="52" t="s">
        <v>4</v>
      </c>
      <c r="D4" s="53"/>
      <c r="E4" s="51" t="s">
        <v>6</v>
      </c>
      <c r="F4" s="52"/>
      <c r="G4" s="53"/>
      <c r="H4" s="51" t="s">
        <v>16</v>
      </c>
      <c r="I4" s="53"/>
      <c r="J4" s="72" t="s">
        <v>17</v>
      </c>
      <c r="K4" s="49" t="s">
        <v>0</v>
      </c>
    </row>
    <row r="5" spans="1:11" ht="13.5">
      <c r="A5" s="69"/>
      <c r="B5" s="71"/>
      <c r="C5" s="27" t="s">
        <v>1</v>
      </c>
      <c r="D5" s="21" t="s">
        <v>5</v>
      </c>
      <c r="E5" s="54"/>
      <c r="F5" s="55"/>
      <c r="G5" s="56"/>
      <c r="H5" s="54"/>
      <c r="I5" s="56"/>
      <c r="J5" s="73"/>
      <c r="K5" s="50"/>
    </row>
    <row r="6" spans="1:11" ht="18" customHeight="1">
      <c r="A6" s="30"/>
      <c r="B6" s="24"/>
      <c r="C6" s="28">
        <v>1</v>
      </c>
      <c r="D6" s="22" t="str">
        <f>IF(C6="","",IF(ISNA(VLOOKUP(C6,'科目一覧'!$B$5:$C$54,2,FALSE)),"未登録",VLOOKUP(C6,'科目一覧'!$B$5:$C$54,2,FALSE)))</f>
        <v>委員会活動費</v>
      </c>
      <c r="E6" s="57"/>
      <c r="F6" s="58"/>
      <c r="G6" s="59"/>
      <c r="H6" s="47">
        <v>0</v>
      </c>
      <c r="I6" s="48"/>
      <c r="J6" s="16">
        <v>0</v>
      </c>
      <c r="K6" s="17">
        <f>IF(AND(H6="",J6=""),"",H6-J6)</f>
        <v>0</v>
      </c>
    </row>
    <row r="7" spans="1:11" ht="18" customHeight="1">
      <c r="A7" s="30"/>
      <c r="B7" s="24"/>
      <c r="C7" s="28"/>
      <c r="D7" s="22">
        <f>IF(C7="","",IF(ISNA(VLOOKUP(C7,'科目一覧'!$B$5:$C$54,2,FALSE)),"未登録",VLOOKUP(C7,'科目一覧'!$B$5:$C$54,2,FALSE)))</f>
      </c>
      <c r="E7" s="57"/>
      <c r="F7" s="58"/>
      <c r="G7" s="59"/>
      <c r="H7" s="47"/>
      <c r="I7" s="48"/>
      <c r="J7" s="16"/>
      <c r="K7" s="17">
        <f aca="true" t="shared" si="0" ref="K7:K43">IF(AND(H7="",J7=""),"",K6+H7-J7)</f>
      </c>
    </row>
    <row r="8" spans="1:11" ht="18" customHeight="1">
      <c r="A8" s="30"/>
      <c r="B8" s="24"/>
      <c r="C8" s="28"/>
      <c r="D8" s="22">
        <f>IF(C8="","",IF(ISNA(VLOOKUP(C8,'科目一覧'!$B$5:$C$54,2,FALSE)),"未登録",VLOOKUP(C8,'科目一覧'!$B$5:$C$54,2,FALSE)))</f>
      </c>
      <c r="E8" s="57"/>
      <c r="F8" s="58"/>
      <c r="G8" s="59"/>
      <c r="H8" s="47"/>
      <c r="I8" s="48"/>
      <c r="J8" s="16"/>
      <c r="K8" s="17">
        <f t="shared" si="0"/>
      </c>
    </row>
    <row r="9" spans="1:11" ht="18" customHeight="1">
      <c r="A9" s="30"/>
      <c r="B9" s="24"/>
      <c r="C9" s="28"/>
      <c r="D9" s="22">
        <f>IF(C9="","",IF(ISNA(VLOOKUP(C9,'科目一覧'!$B$5:$C$54,2,FALSE)),"未登録",VLOOKUP(C9,'科目一覧'!$B$5:$C$54,2,FALSE)))</f>
      </c>
      <c r="E9" s="57"/>
      <c r="F9" s="58"/>
      <c r="G9" s="59"/>
      <c r="H9" s="47"/>
      <c r="I9" s="48"/>
      <c r="J9" s="16"/>
      <c r="K9" s="17">
        <f t="shared" si="0"/>
      </c>
    </row>
    <row r="10" spans="1:11" ht="18" customHeight="1">
      <c r="A10" s="30"/>
      <c r="B10" s="24"/>
      <c r="C10" s="28"/>
      <c r="D10" s="22">
        <f>IF(C10="","",IF(ISNA(VLOOKUP(C10,'科目一覧'!$B$5:$C$54,2,FALSE)),"未登録",VLOOKUP(C10,'科目一覧'!$B$5:$C$54,2,FALSE)))</f>
      </c>
      <c r="E10" s="57"/>
      <c r="F10" s="58"/>
      <c r="G10" s="59"/>
      <c r="H10" s="47"/>
      <c r="I10" s="48"/>
      <c r="J10" s="16"/>
      <c r="K10" s="17">
        <f t="shared" si="0"/>
      </c>
    </row>
    <row r="11" spans="1:11" ht="18" customHeight="1">
      <c r="A11" s="30"/>
      <c r="B11" s="24"/>
      <c r="C11" s="28"/>
      <c r="D11" s="22">
        <f>IF(C11="","",IF(ISNA(VLOOKUP(C11,'科目一覧'!$B$5:$C$54,2,FALSE)),"未登録",VLOOKUP(C11,'科目一覧'!$B$5:$C$54,2,FALSE)))</f>
      </c>
      <c r="E11" s="57"/>
      <c r="F11" s="58"/>
      <c r="G11" s="59"/>
      <c r="H11" s="47"/>
      <c r="I11" s="48"/>
      <c r="J11" s="16"/>
      <c r="K11" s="17">
        <f t="shared" si="0"/>
      </c>
    </row>
    <row r="12" spans="1:11" ht="18" customHeight="1">
      <c r="A12" s="30"/>
      <c r="B12" s="24"/>
      <c r="C12" s="28"/>
      <c r="D12" s="22">
        <f>IF(C12="","",IF(ISNA(VLOOKUP(C12,'科目一覧'!$B$5:$C$54,2,FALSE)),"未登録",VLOOKUP(C12,'科目一覧'!$B$5:$C$54,2,FALSE)))</f>
      </c>
      <c r="E12" s="57"/>
      <c r="F12" s="58"/>
      <c r="G12" s="59"/>
      <c r="H12" s="47"/>
      <c r="I12" s="48"/>
      <c r="J12" s="16"/>
      <c r="K12" s="17">
        <f t="shared" si="0"/>
      </c>
    </row>
    <row r="13" spans="1:11" ht="18" customHeight="1">
      <c r="A13" s="30"/>
      <c r="B13" s="24"/>
      <c r="C13" s="28"/>
      <c r="D13" s="22">
        <f>IF(C13="","",IF(ISNA(VLOOKUP(C13,'科目一覧'!$B$5:$C$54,2,FALSE)),"未登録",VLOOKUP(C13,'科目一覧'!$B$5:$C$54,2,FALSE)))</f>
      </c>
      <c r="E13" s="57"/>
      <c r="F13" s="58"/>
      <c r="G13" s="59"/>
      <c r="H13" s="47"/>
      <c r="I13" s="48"/>
      <c r="J13" s="16"/>
      <c r="K13" s="17">
        <f t="shared" si="0"/>
      </c>
    </row>
    <row r="14" spans="1:11" ht="18" customHeight="1">
      <c r="A14" s="30"/>
      <c r="B14" s="24"/>
      <c r="C14" s="28"/>
      <c r="D14" s="22">
        <f>IF(C14="","",IF(ISNA(VLOOKUP(C14,'科目一覧'!$B$5:$C$54,2,FALSE)),"未登録",VLOOKUP(C14,'科目一覧'!$B$5:$C$54,2,FALSE)))</f>
      </c>
      <c r="E14" s="57"/>
      <c r="F14" s="58"/>
      <c r="G14" s="59"/>
      <c r="H14" s="47"/>
      <c r="I14" s="48"/>
      <c r="J14" s="16"/>
      <c r="K14" s="17">
        <f t="shared" si="0"/>
      </c>
    </row>
    <row r="15" spans="1:11" ht="18" customHeight="1">
      <c r="A15" s="30"/>
      <c r="B15" s="24"/>
      <c r="C15" s="28"/>
      <c r="D15" s="22">
        <f>IF(C15="","",IF(ISNA(VLOOKUP(C15,'科目一覧'!$B$5:$C$54,2,FALSE)),"未登録",VLOOKUP(C15,'科目一覧'!$B$5:$C$54,2,FALSE)))</f>
      </c>
      <c r="E15" s="57"/>
      <c r="F15" s="58"/>
      <c r="G15" s="59"/>
      <c r="H15" s="47"/>
      <c r="I15" s="48"/>
      <c r="J15" s="16"/>
      <c r="K15" s="17">
        <f t="shared" si="0"/>
      </c>
    </row>
    <row r="16" spans="1:11" ht="18" customHeight="1">
      <c r="A16" s="30"/>
      <c r="B16" s="24"/>
      <c r="C16" s="28"/>
      <c r="D16" s="22">
        <f>IF(C16="","",IF(ISNA(VLOOKUP(C16,'科目一覧'!$B$5:$C$54,2,FALSE)),"未登録",VLOOKUP(C16,'科目一覧'!$B$5:$C$54,2,FALSE)))</f>
      </c>
      <c r="E16" s="57"/>
      <c r="F16" s="58"/>
      <c r="G16" s="59"/>
      <c r="H16" s="47"/>
      <c r="I16" s="48"/>
      <c r="J16" s="16"/>
      <c r="K16" s="17">
        <f t="shared" si="0"/>
      </c>
    </row>
    <row r="17" spans="1:11" ht="18" customHeight="1">
      <c r="A17" s="30"/>
      <c r="B17" s="24"/>
      <c r="C17" s="28"/>
      <c r="D17" s="22">
        <f>IF(C17="","",IF(ISNA(VLOOKUP(C17,'科目一覧'!$B$5:$C$54,2,FALSE)),"未登録",VLOOKUP(C17,'科目一覧'!$B$5:$C$54,2,FALSE)))</f>
      </c>
      <c r="E17" s="57"/>
      <c r="F17" s="58"/>
      <c r="G17" s="59"/>
      <c r="H17" s="47"/>
      <c r="I17" s="48"/>
      <c r="J17" s="16"/>
      <c r="K17" s="17">
        <f t="shared" si="0"/>
      </c>
    </row>
    <row r="18" spans="1:11" ht="18" customHeight="1">
      <c r="A18" s="30"/>
      <c r="B18" s="24"/>
      <c r="C18" s="28"/>
      <c r="D18" s="22">
        <f>IF(C18="","",IF(ISNA(VLOOKUP(C18,'科目一覧'!$B$5:$C$54,2,FALSE)),"未登録",VLOOKUP(C18,'科目一覧'!$B$5:$C$54,2,FALSE)))</f>
      </c>
      <c r="E18" s="57"/>
      <c r="F18" s="58"/>
      <c r="G18" s="59"/>
      <c r="H18" s="47"/>
      <c r="I18" s="48"/>
      <c r="J18" s="16"/>
      <c r="K18" s="17">
        <f t="shared" si="0"/>
      </c>
    </row>
    <row r="19" spans="1:11" ht="18" customHeight="1">
      <c r="A19" s="30"/>
      <c r="B19" s="24"/>
      <c r="C19" s="28"/>
      <c r="D19" s="22">
        <f>IF(C19="","",IF(ISNA(VLOOKUP(C19,'科目一覧'!$B$5:$C$54,2,FALSE)),"未登録",VLOOKUP(C19,'科目一覧'!$B$5:$C$54,2,FALSE)))</f>
      </c>
      <c r="E19" s="57"/>
      <c r="F19" s="58"/>
      <c r="G19" s="59"/>
      <c r="H19" s="47"/>
      <c r="I19" s="48"/>
      <c r="J19" s="16"/>
      <c r="K19" s="17">
        <f t="shared" si="0"/>
      </c>
    </row>
    <row r="20" spans="1:11" ht="18" customHeight="1">
      <c r="A20" s="30"/>
      <c r="B20" s="24"/>
      <c r="C20" s="28"/>
      <c r="D20" s="22">
        <f>IF(C20="","",IF(ISNA(VLOOKUP(C20,'科目一覧'!$B$5:$C$54,2,FALSE)),"未登録",VLOOKUP(C20,'科目一覧'!$B$5:$C$54,2,FALSE)))</f>
      </c>
      <c r="E20" s="57"/>
      <c r="F20" s="58"/>
      <c r="G20" s="59"/>
      <c r="H20" s="47"/>
      <c r="I20" s="48"/>
      <c r="J20" s="16"/>
      <c r="K20" s="17">
        <f t="shared" si="0"/>
      </c>
    </row>
    <row r="21" spans="1:11" ht="18" customHeight="1">
      <c r="A21" s="30"/>
      <c r="B21" s="24"/>
      <c r="C21" s="28"/>
      <c r="D21" s="22">
        <f>IF(C21="","",IF(ISNA(VLOOKUP(C21,'科目一覧'!$B$5:$C$54,2,FALSE)),"未登録",VLOOKUP(C21,'科目一覧'!$B$5:$C$54,2,FALSE)))</f>
      </c>
      <c r="E21" s="57"/>
      <c r="F21" s="58"/>
      <c r="G21" s="59"/>
      <c r="H21" s="47"/>
      <c r="I21" s="48"/>
      <c r="J21" s="16"/>
      <c r="K21" s="17">
        <f t="shared" si="0"/>
      </c>
    </row>
    <row r="22" spans="1:11" ht="18" customHeight="1">
      <c r="A22" s="30"/>
      <c r="B22" s="24"/>
      <c r="C22" s="28"/>
      <c r="D22" s="22">
        <f>IF(C22="","",IF(ISNA(VLOOKUP(C22,'科目一覧'!$B$5:$C$54,2,FALSE)),"未登録",VLOOKUP(C22,'科目一覧'!$B$5:$C$54,2,FALSE)))</f>
      </c>
      <c r="E22" s="57"/>
      <c r="F22" s="58"/>
      <c r="G22" s="59"/>
      <c r="H22" s="47"/>
      <c r="I22" s="48"/>
      <c r="J22" s="16"/>
      <c r="K22" s="17">
        <f t="shared" si="0"/>
      </c>
    </row>
    <row r="23" spans="1:11" ht="18" customHeight="1">
      <c r="A23" s="30"/>
      <c r="B23" s="24"/>
      <c r="C23" s="28"/>
      <c r="D23" s="22">
        <f>IF(C23="","",IF(ISNA(VLOOKUP(C23,'科目一覧'!$B$5:$C$54,2,FALSE)),"未登録",VLOOKUP(C23,'科目一覧'!$B$5:$C$54,2,FALSE)))</f>
      </c>
      <c r="E23" s="57"/>
      <c r="F23" s="58"/>
      <c r="G23" s="59"/>
      <c r="H23" s="47"/>
      <c r="I23" s="48"/>
      <c r="J23" s="16"/>
      <c r="K23" s="17">
        <f t="shared" si="0"/>
      </c>
    </row>
    <row r="24" spans="1:11" ht="18" customHeight="1">
      <c r="A24" s="30"/>
      <c r="B24" s="24"/>
      <c r="C24" s="28"/>
      <c r="D24" s="22">
        <f>IF(C24="","",IF(ISNA(VLOOKUP(C24,'科目一覧'!$B$5:$C$54,2,FALSE)),"未登録",VLOOKUP(C24,'科目一覧'!$B$5:$C$54,2,FALSE)))</f>
      </c>
      <c r="E24" s="57"/>
      <c r="F24" s="58"/>
      <c r="G24" s="59"/>
      <c r="H24" s="47"/>
      <c r="I24" s="48"/>
      <c r="J24" s="16"/>
      <c r="K24" s="17">
        <f t="shared" si="0"/>
      </c>
    </row>
    <row r="25" spans="1:11" ht="18" customHeight="1">
      <c r="A25" s="30"/>
      <c r="B25" s="24"/>
      <c r="C25" s="28"/>
      <c r="D25" s="22">
        <f>IF(C25="","",IF(ISNA(VLOOKUP(C25,'科目一覧'!$B$5:$C$54,2,FALSE)),"未登録",VLOOKUP(C25,'科目一覧'!$B$5:$C$54,2,FALSE)))</f>
      </c>
      <c r="E25" s="57"/>
      <c r="F25" s="58"/>
      <c r="G25" s="59"/>
      <c r="H25" s="47"/>
      <c r="I25" s="48"/>
      <c r="J25" s="16"/>
      <c r="K25" s="17">
        <f t="shared" si="0"/>
      </c>
    </row>
    <row r="26" spans="1:11" ht="18" customHeight="1">
      <c r="A26" s="30"/>
      <c r="B26" s="24"/>
      <c r="C26" s="28"/>
      <c r="D26" s="22">
        <f>IF(C26="","",IF(ISNA(VLOOKUP(C26,'科目一覧'!$B$5:$C$54,2,FALSE)),"未登録",VLOOKUP(C26,'科目一覧'!$B$5:$C$54,2,FALSE)))</f>
      </c>
      <c r="E26" s="57"/>
      <c r="F26" s="58"/>
      <c r="G26" s="59"/>
      <c r="H26" s="47"/>
      <c r="I26" s="48"/>
      <c r="J26" s="16"/>
      <c r="K26" s="17">
        <f t="shared" si="0"/>
      </c>
    </row>
    <row r="27" spans="1:11" ht="18" customHeight="1">
      <c r="A27" s="30"/>
      <c r="B27" s="24"/>
      <c r="C27" s="28"/>
      <c r="D27" s="22">
        <f>IF(C27="","",IF(ISNA(VLOOKUP(C27,'科目一覧'!$B$5:$C$54,2,FALSE)),"未登録",VLOOKUP(C27,'科目一覧'!$B$5:$C$54,2,FALSE)))</f>
      </c>
      <c r="E27" s="57"/>
      <c r="F27" s="58"/>
      <c r="G27" s="59"/>
      <c r="H27" s="47"/>
      <c r="I27" s="48"/>
      <c r="J27" s="16"/>
      <c r="K27" s="17">
        <f t="shared" si="0"/>
      </c>
    </row>
    <row r="28" spans="1:11" ht="18" customHeight="1">
      <c r="A28" s="30"/>
      <c r="B28" s="24"/>
      <c r="C28" s="28"/>
      <c r="D28" s="22">
        <f>IF(C28="","",IF(ISNA(VLOOKUP(C28,'科目一覧'!$B$5:$C$54,2,FALSE)),"未登録",VLOOKUP(C28,'科目一覧'!$B$5:$C$54,2,FALSE)))</f>
      </c>
      <c r="E28" s="57"/>
      <c r="F28" s="58"/>
      <c r="G28" s="59"/>
      <c r="H28" s="47"/>
      <c r="I28" s="48"/>
      <c r="J28" s="16"/>
      <c r="K28" s="17">
        <f t="shared" si="0"/>
      </c>
    </row>
    <row r="29" spans="1:11" ht="18" customHeight="1">
      <c r="A29" s="30"/>
      <c r="B29" s="24"/>
      <c r="C29" s="28"/>
      <c r="D29" s="22">
        <f>IF(C29="","",IF(ISNA(VLOOKUP(C29,'科目一覧'!$B$5:$C$54,2,FALSE)),"未登録",VLOOKUP(C29,'科目一覧'!$B$5:$C$54,2,FALSE)))</f>
      </c>
      <c r="E29" s="57"/>
      <c r="F29" s="58"/>
      <c r="G29" s="59"/>
      <c r="H29" s="47"/>
      <c r="I29" s="48"/>
      <c r="J29" s="16"/>
      <c r="K29" s="17">
        <f t="shared" si="0"/>
      </c>
    </row>
    <row r="30" spans="1:11" ht="18" customHeight="1">
      <c r="A30" s="30"/>
      <c r="B30" s="24"/>
      <c r="C30" s="28"/>
      <c r="D30" s="22">
        <f>IF(C30="","",IF(ISNA(VLOOKUP(C30,'科目一覧'!$B$5:$C$54,2,FALSE)),"未登録",VLOOKUP(C30,'科目一覧'!$B$5:$C$54,2,FALSE)))</f>
      </c>
      <c r="E30" s="57"/>
      <c r="F30" s="58"/>
      <c r="G30" s="59"/>
      <c r="H30" s="47"/>
      <c r="I30" s="48"/>
      <c r="J30" s="16"/>
      <c r="K30" s="17">
        <f t="shared" si="0"/>
      </c>
    </row>
    <row r="31" spans="1:11" ht="18" customHeight="1">
      <c r="A31" s="30"/>
      <c r="B31" s="24"/>
      <c r="C31" s="28"/>
      <c r="D31" s="22">
        <f>IF(C31="","",IF(ISNA(VLOOKUP(C31,'科目一覧'!$B$5:$C$54,2,FALSE)),"未登録",VLOOKUP(C31,'科目一覧'!$B$5:$C$54,2,FALSE)))</f>
      </c>
      <c r="E31" s="57"/>
      <c r="F31" s="58"/>
      <c r="G31" s="59"/>
      <c r="H31" s="47"/>
      <c r="I31" s="48"/>
      <c r="J31" s="16"/>
      <c r="K31" s="17">
        <f t="shared" si="0"/>
      </c>
    </row>
    <row r="32" spans="1:11" ht="18" customHeight="1">
      <c r="A32" s="30"/>
      <c r="B32" s="24"/>
      <c r="C32" s="28"/>
      <c r="D32" s="22">
        <f>IF(C32="","",IF(ISNA(VLOOKUP(C32,'科目一覧'!$B$5:$C$54,2,FALSE)),"未登録",VLOOKUP(C32,'科目一覧'!$B$5:$C$54,2,FALSE)))</f>
      </c>
      <c r="E32" s="57"/>
      <c r="F32" s="58"/>
      <c r="G32" s="59"/>
      <c r="H32" s="47"/>
      <c r="I32" s="48"/>
      <c r="J32" s="16"/>
      <c r="K32" s="17">
        <f t="shared" si="0"/>
      </c>
    </row>
    <row r="33" spans="1:11" ht="18" customHeight="1">
      <c r="A33" s="30"/>
      <c r="B33" s="24"/>
      <c r="C33" s="28"/>
      <c r="D33" s="22">
        <f>IF(C33="","",IF(ISNA(VLOOKUP(C33,'科目一覧'!$B$5:$C$54,2,FALSE)),"未登録",VLOOKUP(C33,'科目一覧'!$B$5:$C$54,2,FALSE)))</f>
      </c>
      <c r="E33" s="57"/>
      <c r="F33" s="58"/>
      <c r="G33" s="59"/>
      <c r="H33" s="47"/>
      <c r="I33" s="48"/>
      <c r="J33" s="16"/>
      <c r="K33" s="17">
        <f t="shared" si="0"/>
      </c>
    </row>
    <row r="34" spans="1:11" ht="18" customHeight="1">
      <c r="A34" s="30"/>
      <c r="B34" s="24"/>
      <c r="C34" s="28"/>
      <c r="D34" s="22">
        <f>IF(C34="","",IF(ISNA(VLOOKUP(C34,'科目一覧'!$B$5:$C$54,2,FALSE)),"未登録",VLOOKUP(C34,'科目一覧'!$B$5:$C$54,2,FALSE)))</f>
      </c>
      <c r="E34" s="57"/>
      <c r="F34" s="58"/>
      <c r="G34" s="59"/>
      <c r="H34" s="47"/>
      <c r="I34" s="48"/>
      <c r="J34" s="16"/>
      <c r="K34" s="17">
        <f t="shared" si="0"/>
      </c>
    </row>
    <row r="35" spans="1:11" ht="18" customHeight="1">
      <c r="A35" s="30"/>
      <c r="B35" s="24"/>
      <c r="C35" s="28"/>
      <c r="D35" s="22">
        <f>IF(C35="","",IF(ISNA(VLOOKUP(C35,'科目一覧'!$B$5:$C$54,2,FALSE)),"未登録",VLOOKUP(C35,'科目一覧'!$B$5:$C$54,2,FALSE)))</f>
      </c>
      <c r="E35" s="57"/>
      <c r="F35" s="58"/>
      <c r="G35" s="59"/>
      <c r="H35" s="47"/>
      <c r="I35" s="48"/>
      <c r="J35" s="16"/>
      <c r="K35" s="17">
        <f t="shared" si="0"/>
      </c>
    </row>
    <row r="36" spans="1:11" ht="18" customHeight="1">
      <c r="A36" s="30"/>
      <c r="B36" s="24"/>
      <c r="C36" s="28"/>
      <c r="D36" s="22">
        <f>IF(C36="","",IF(ISNA(VLOOKUP(C36,'科目一覧'!$B$5:$C$54,2,FALSE)),"未登録",VLOOKUP(C36,'科目一覧'!$B$5:$C$54,2,FALSE)))</f>
      </c>
      <c r="E36" s="57"/>
      <c r="F36" s="58"/>
      <c r="G36" s="59"/>
      <c r="H36" s="47"/>
      <c r="I36" s="48"/>
      <c r="J36" s="16"/>
      <c r="K36" s="17">
        <f t="shared" si="0"/>
      </c>
    </row>
    <row r="37" spans="1:11" ht="18" customHeight="1">
      <c r="A37" s="30"/>
      <c r="B37" s="24"/>
      <c r="C37" s="28"/>
      <c r="D37" s="22">
        <f>IF(C37="","",IF(ISNA(VLOOKUP(C37,'科目一覧'!$B$5:$C$54,2,FALSE)),"未登録",VLOOKUP(C37,'科目一覧'!$B$5:$C$54,2,FALSE)))</f>
      </c>
      <c r="E37" s="57"/>
      <c r="F37" s="58"/>
      <c r="G37" s="59"/>
      <c r="H37" s="47"/>
      <c r="I37" s="48"/>
      <c r="J37" s="16"/>
      <c r="K37" s="17">
        <f t="shared" si="0"/>
      </c>
    </row>
    <row r="38" spans="1:11" ht="18" customHeight="1">
      <c r="A38" s="30"/>
      <c r="B38" s="24"/>
      <c r="C38" s="28"/>
      <c r="D38" s="22">
        <f>IF(C38="","",IF(ISNA(VLOOKUP(C38,'科目一覧'!$B$5:$C$54,2,FALSE)),"未登録",VLOOKUP(C38,'科目一覧'!$B$5:$C$54,2,FALSE)))</f>
      </c>
      <c r="E38" s="57"/>
      <c r="F38" s="58"/>
      <c r="G38" s="59"/>
      <c r="H38" s="47"/>
      <c r="I38" s="48"/>
      <c r="J38" s="16"/>
      <c r="K38" s="17">
        <f t="shared" si="0"/>
      </c>
    </row>
    <row r="39" spans="1:11" ht="18" customHeight="1">
      <c r="A39" s="30"/>
      <c r="B39" s="24"/>
      <c r="C39" s="28"/>
      <c r="D39" s="22">
        <f>IF(C39="","",IF(ISNA(VLOOKUP(C39,'科目一覧'!$B$5:$C$54,2,FALSE)),"未登録",VLOOKUP(C39,'科目一覧'!$B$5:$C$54,2,FALSE)))</f>
      </c>
      <c r="E39" s="57"/>
      <c r="F39" s="58"/>
      <c r="G39" s="59"/>
      <c r="H39" s="47"/>
      <c r="I39" s="48"/>
      <c r="J39" s="16"/>
      <c r="K39" s="17">
        <f t="shared" si="0"/>
      </c>
    </row>
    <row r="40" spans="1:11" ht="18" customHeight="1">
      <c r="A40" s="30"/>
      <c r="B40" s="24"/>
      <c r="C40" s="28"/>
      <c r="D40" s="22">
        <f>IF(C40="","",IF(ISNA(VLOOKUP(C40,'科目一覧'!$B$5:$C$54,2,FALSE)),"未登録",VLOOKUP(C40,'科目一覧'!$B$5:$C$54,2,FALSE)))</f>
      </c>
      <c r="E40" s="57"/>
      <c r="F40" s="58"/>
      <c r="G40" s="59"/>
      <c r="H40" s="47"/>
      <c r="I40" s="48"/>
      <c r="J40" s="16"/>
      <c r="K40" s="17">
        <f t="shared" si="0"/>
      </c>
    </row>
    <row r="41" spans="1:11" ht="18" customHeight="1">
      <c r="A41" s="30"/>
      <c r="B41" s="24"/>
      <c r="C41" s="28"/>
      <c r="D41" s="22">
        <f>IF(C41="","",IF(ISNA(VLOOKUP(C41,'科目一覧'!$B$5:$C$54,2,FALSE)),"未登録",VLOOKUP(C41,'科目一覧'!$B$5:$C$54,2,FALSE)))</f>
      </c>
      <c r="E41" s="57"/>
      <c r="F41" s="58"/>
      <c r="G41" s="59"/>
      <c r="H41" s="47"/>
      <c r="I41" s="48"/>
      <c r="J41" s="16"/>
      <c r="K41" s="17">
        <f t="shared" si="0"/>
      </c>
    </row>
    <row r="42" spans="1:11" ht="18" customHeight="1">
      <c r="A42" s="30"/>
      <c r="B42" s="24"/>
      <c r="C42" s="28"/>
      <c r="D42" s="22">
        <f>IF(C42="","",IF(ISNA(VLOOKUP(C42,'科目一覧'!$B$5:$C$54,2,FALSE)),"未登録",VLOOKUP(C42,'科目一覧'!$B$5:$C$54,2,FALSE)))</f>
      </c>
      <c r="E42" s="57"/>
      <c r="F42" s="58"/>
      <c r="G42" s="59"/>
      <c r="H42" s="47"/>
      <c r="I42" s="48"/>
      <c r="J42" s="16"/>
      <c r="K42" s="17">
        <f t="shared" si="0"/>
      </c>
    </row>
    <row r="43" spans="1:11" ht="18" customHeight="1" thickBot="1">
      <c r="A43" s="31"/>
      <c r="B43" s="25"/>
      <c r="C43" s="29"/>
      <c r="D43" s="23">
        <f>IF(C43="","",IF(ISNA(VLOOKUP(C43,'科目一覧'!$B$5:$C$54,2,FALSE)),"未登録",VLOOKUP(C43,'科目一覧'!$B$5:$C$54,2,FALSE)))</f>
      </c>
      <c r="E43" s="60"/>
      <c r="F43" s="61"/>
      <c r="G43" s="62"/>
      <c r="H43" s="63"/>
      <c r="I43" s="64"/>
      <c r="J43" s="18"/>
      <c r="K43" s="19">
        <f t="shared" si="0"/>
      </c>
    </row>
    <row r="45" spans="8:11" ht="12.75">
      <c r="H45" s="45"/>
      <c r="I45" s="46"/>
      <c r="J45" s="46"/>
      <c r="K45" s="46"/>
    </row>
    <row r="46" spans="8:11" ht="12.75">
      <c r="H46" s="45"/>
      <c r="I46" s="46"/>
      <c r="J46" s="46"/>
      <c r="K46" s="46"/>
    </row>
    <row r="47" spans="8:11" ht="12.75">
      <c r="H47" s="45"/>
      <c r="I47" s="46"/>
      <c r="J47" s="46"/>
      <c r="K47" s="46"/>
    </row>
    <row r="48" spans="9:11" ht="12.75">
      <c r="I48" s="44"/>
      <c r="J48" s="44"/>
      <c r="K48" s="44"/>
    </row>
  </sheetData>
  <sheetProtection/>
  <mergeCells count="87">
    <mergeCell ref="L2:O3"/>
    <mergeCell ref="I2:J2"/>
    <mergeCell ref="A4:A5"/>
    <mergeCell ref="B4:B5"/>
    <mergeCell ref="J4:J5"/>
    <mergeCell ref="C4:D4"/>
    <mergeCell ref="E2:H2"/>
    <mergeCell ref="A1:C1"/>
    <mergeCell ref="E13:G13"/>
    <mergeCell ref="E12:G12"/>
    <mergeCell ref="E11:G11"/>
    <mergeCell ref="E10:G10"/>
    <mergeCell ref="E17:G17"/>
    <mergeCell ref="E16:G16"/>
    <mergeCell ref="E15:G15"/>
    <mergeCell ref="E14:G14"/>
    <mergeCell ref="E6:G6"/>
    <mergeCell ref="E21:G21"/>
    <mergeCell ref="E20:G20"/>
    <mergeCell ref="E19:G19"/>
    <mergeCell ref="E18:G18"/>
    <mergeCell ref="E25:G25"/>
    <mergeCell ref="E24:G24"/>
    <mergeCell ref="E23:G23"/>
    <mergeCell ref="E22:G22"/>
    <mergeCell ref="E29:G29"/>
    <mergeCell ref="E28:G28"/>
    <mergeCell ref="E27:G27"/>
    <mergeCell ref="E26:G26"/>
    <mergeCell ref="E33:G33"/>
    <mergeCell ref="E32:G32"/>
    <mergeCell ref="E31:G31"/>
    <mergeCell ref="E30:G30"/>
    <mergeCell ref="E39:G39"/>
    <mergeCell ref="E38:G38"/>
    <mergeCell ref="E35:G35"/>
    <mergeCell ref="E34:G34"/>
    <mergeCell ref="E36:G36"/>
    <mergeCell ref="E37:G37"/>
    <mergeCell ref="E43:G43"/>
    <mergeCell ref="E42:G42"/>
    <mergeCell ref="E41:G41"/>
    <mergeCell ref="E40:G40"/>
    <mergeCell ref="H40:I40"/>
    <mergeCell ref="H41:I41"/>
    <mergeCell ref="H42:I42"/>
    <mergeCell ref="H43:I43"/>
    <mergeCell ref="H35:I35"/>
    <mergeCell ref="H34:I34"/>
    <mergeCell ref="H38:I38"/>
    <mergeCell ref="H39:I39"/>
    <mergeCell ref="H36:I36"/>
    <mergeCell ref="H37:I37"/>
    <mergeCell ref="H30:I30"/>
    <mergeCell ref="H31:I31"/>
    <mergeCell ref="H32:I32"/>
    <mergeCell ref="H33:I33"/>
    <mergeCell ref="H26:I26"/>
    <mergeCell ref="H27:I27"/>
    <mergeCell ref="H28:I28"/>
    <mergeCell ref="H29:I29"/>
    <mergeCell ref="H22:I22"/>
    <mergeCell ref="H23:I23"/>
    <mergeCell ref="H24:I24"/>
    <mergeCell ref="H25:I25"/>
    <mergeCell ref="H18:I18"/>
    <mergeCell ref="H19:I19"/>
    <mergeCell ref="H20:I20"/>
    <mergeCell ref="H21:I21"/>
    <mergeCell ref="H14:I14"/>
    <mergeCell ref="H15:I15"/>
    <mergeCell ref="H16:I16"/>
    <mergeCell ref="H17:I17"/>
    <mergeCell ref="H10:I10"/>
    <mergeCell ref="H11:I11"/>
    <mergeCell ref="H12:I12"/>
    <mergeCell ref="H13:I13"/>
    <mergeCell ref="H6:I6"/>
    <mergeCell ref="H7:I7"/>
    <mergeCell ref="H8:I8"/>
    <mergeCell ref="H9:I9"/>
    <mergeCell ref="K4:K5"/>
    <mergeCell ref="E4:G5"/>
    <mergeCell ref="H4:I5"/>
    <mergeCell ref="E9:G9"/>
    <mergeCell ref="E8:G8"/>
    <mergeCell ref="E7:G7"/>
  </mergeCells>
  <dataValidations count="2">
    <dataValidation allowBlank="1" showInputMessage="1" showErrorMessage="1" imeMode="off" sqref="G2 A6:C43 E2 H6:H43 J6:K43 I6:I11 I23:I43"/>
    <dataValidation allowBlank="1" showInputMessage="1" showErrorMessage="1" imeMode="on" sqref="I2:J2 D6:G43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3"/>
  <headerFooter alignWithMargins="0">
    <oddHeader>&amp;R&amp;"ＭＳ 明朝,太字"&amp;20様式１１</oddHeader>
  </headerFooter>
  <rowBreaks count="1" manualBreakCount="1">
    <brk id="47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44"/>
  <sheetViews>
    <sheetView zoomScalePageLayoutView="0" workbookViewId="0" topLeftCell="A4">
      <selection activeCell="M4" sqref="M4"/>
    </sheetView>
  </sheetViews>
  <sheetFormatPr defaultColWidth="9.00390625" defaultRowHeight="13.5"/>
  <cols>
    <col min="1" max="2" width="3.625" style="10" customWidth="1"/>
    <col min="3" max="3" width="5.625" style="10" customWidth="1"/>
    <col min="4" max="4" width="12.625" style="10" customWidth="1"/>
    <col min="5" max="5" width="7.625" style="10" customWidth="1"/>
    <col min="6" max="8" width="4.625" style="10" customWidth="1"/>
    <col min="9" max="9" width="10.625" style="10" customWidth="1"/>
    <col min="10" max="11" width="14.625" style="10" customWidth="1"/>
    <col min="12" max="16384" width="9.00390625" style="10" customWidth="1"/>
  </cols>
  <sheetData>
    <row r="1" spans="1:11" ht="30" customHeight="1">
      <c r="A1" s="100" t="s">
        <v>25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30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30" customHeight="1">
      <c r="A3" s="101" t="s">
        <v>34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ht="39.75" customHeight="1"/>
    <row r="5" spans="1:11" ht="15">
      <c r="A5" s="41" t="s">
        <v>33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5">
      <c r="A6" s="41" t="s">
        <v>32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14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5">
      <c r="A8" s="41" t="s">
        <v>26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ht="14.2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ht="15">
      <c r="A10" s="41" t="s">
        <v>27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4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1" ht="15">
      <c r="A12" s="41" t="s">
        <v>28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4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ht="15">
      <c r="A14" s="41" t="s">
        <v>29</v>
      </c>
    </row>
    <row r="15" ht="15">
      <c r="A15" s="41"/>
    </row>
    <row r="16" ht="15">
      <c r="A16" s="41" t="s">
        <v>30</v>
      </c>
    </row>
    <row r="17" ht="15">
      <c r="A17" s="41" t="s">
        <v>31</v>
      </c>
    </row>
    <row r="18" spans="1:7" ht="15">
      <c r="A18" s="41"/>
      <c r="G18" s="10" t="s">
        <v>35</v>
      </c>
    </row>
    <row r="19" ht="15">
      <c r="A19" s="41"/>
    </row>
    <row r="20" ht="15">
      <c r="A20" s="41"/>
    </row>
    <row r="21" ht="13.5"/>
    <row r="22" spans="1:3" ht="13.5">
      <c r="A22" s="74" t="s">
        <v>22</v>
      </c>
      <c r="B22" s="74"/>
      <c r="C22" s="74"/>
    </row>
    <row r="23" spans="1:11" ht="15" thickBot="1">
      <c r="A23" s="11"/>
      <c r="B23" s="11"/>
      <c r="C23" s="11"/>
      <c r="D23" s="12"/>
      <c r="E23" s="75" t="s">
        <v>13</v>
      </c>
      <c r="F23" s="75"/>
      <c r="G23" s="75"/>
      <c r="H23" s="75"/>
      <c r="I23" s="75" t="s">
        <v>19</v>
      </c>
      <c r="J23" s="75"/>
      <c r="K23" s="11"/>
    </row>
    <row r="24" ht="15" thickBot="1" thickTop="1"/>
    <row r="25" spans="1:11" ht="13.5">
      <c r="A25" s="76" t="s">
        <v>8</v>
      </c>
      <c r="B25" s="78" t="s">
        <v>9</v>
      </c>
      <c r="C25" s="80" t="s">
        <v>4</v>
      </c>
      <c r="D25" s="81"/>
      <c r="E25" s="82" t="s">
        <v>6</v>
      </c>
      <c r="F25" s="80"/>
      <c r="G25" s="81"/>
      <c r="H25" s="82" t="s">
        <v>16</v>
      </c>
      <c r="I25" s="81"/>
      <c r="J25" s="86" t="s">
        <v>18</v>
      </c>
      <c r="K25" s="88" t="s">
        <v>0</v>
      </c>
    </row>
    <row r="26" spans="1:11" ht="13.5">
      <c r="A26" s="77"/>
      <c r="B26" s="79"/>
      <c r="C26" s="32" t="s">
        <v>1</v>
      </c>
      <c r="D26" s="26" t="s">
        <v>5</v>
      </c>
      <c r="E26" s="83"/>
      <c r="F26" s="84"/>
      <c r="G26" s="85"/>
      <c r="H26" s="83"/>
      <c r="I26" s="85"/>
      <c r="J26" s="87"/>
      <c r="K26" s="89"/>
    </row>
    <row r="27" spans="1:11" ht="18" customHeight="1">
      <c r="A27" s="34"/>
      <c r="B27" s="22"/>
      <c r="C27" s="33">
        <v>1</v>
      </c>
      <c r="D27" s="22" t="str">
        <f>IF(C27="","",IF(ISNA(VLOOKUP(C27,'科目一覧'!$B$5:$C$54,2,FALSE)),"未登録",VLOOKUP(C27,'科目一覧'!$B$5:$C$54,2,FALSE)))</f>
        <v>委員会活動費</v>
      </c>
      <c r="E27" s="90"/>
      <c r="F27" s="91"/>
      <c r="G27" s="92"/>
      <c r="H27" s="93">
        <v>500000</v>
      </c>
      <c r="I27" s="94"/>
      <c r="J27" s="20"/>
      <c r="K27" s="17">
        <f>IF(AND(H27="",J27=""),"",H27-J27)</f>
        <v>500000</v>
      </c>
    </row>
    <row r="28" spans="1:11" ht="18" customHeight="1">
      <c r="A28" s="34"/>
      <c r="B28" s="22"/>
      <c r="C28" s="33">
        <v>3</v>
      </c>
      <c r="D28" s="22" t="str">
        <f>IF(C28="","",IF(ISNA(VLOOKUP(C28,'科目一覧'!$B$5:$C$54,2,FALSE)),"未登録",VLOOKUP(C28,'科目一覧'!$B$5:$C$54,2,FALSE)))</f>
        <v>食糧費</v>
      </c>
      <c r="E28" s="90" t="s">
        <v>12</v>
      </c>
      <c r="F28" s="91"/>
      <c r="G28" s="92"/>
      <c r="H28" s="93"/>
      <c r="I28" s="94"/>
      <c r="J28" s="20">
        <v>80000</v>
      </c>
      <c r="K28" s="17">
        <f aca="true" t="shared" si="0" ref="K28:K44">IF(AND(H28="",J28=""),"",K27+H28-J28)</f>
        <v>420000</v>
      </c>
    </row>
    <row r="29" spans="1:11" ht="18" customHeight="1">
      <c r="A29" s="34"/>
      <c r="B29" s="22"/>
      <c r="C29" s="33">
        <v>6</v>
      </c>
      <c r="D29" s="22">
        <f>IF(C29="","",IF(ISNA(VLOOKUP(C29,'科目一覧'!$B$5:$C$54,2,FALSE)),"未登録",VLOOKUP(C29,'科目一覧'!$B$5:$C$54,2,FALSE)))</f>
        <v>0</v>
      </c>
      <c r="E29" s="90" t="s">
        <v>10</v>
      </c>
      <c r="F29" s="91"/>
      <c r="G29" s="92"/>
      <c r="H29" s="93">
        <v>1800</v>
      </c>
      <c r="I29" s="94"/>
      <c r="J29" s="20"/>
      <c r="K29" s="17">
        <f t="shared" si="0"/>
        <v>421800</v>
      </c>
    </row>
    <row r="30" spans="1:11" ht="18" customHeight="1">
      <c r="A30" s="34">
        <f aca="true" t="shared" si="1" ref="A30:A44">IF(B30="","",$E$23)</f>
      </c>
      <c r="B30" s="22"/>
      <c r="C30" s="33">
        <v>10</v>
      </c>
      <c r="D30" s="22" t="str">
        <f>IF(C30="","",IF(ISNA(VLOOKUP(C30,'科目一覧'!$B$5:$C$54,2,FALSE)),"未登録",VLOOKUP(C30,'科目一覧'!$B$5:$C$54,2,FALSE)))</f>
        <v>未登録</v>
      </c>
      <c r="E30" s="90"/>
      <c r="F30" s="91"/>
      <c r="G30" s="92"/>
      <c r="H30" s="93"/>
      <c r="I30" s="94"/>
      <c r="J30" s="20"/>
      <c r="K30" s="17">
        <f t="shared" si="0"/>
      </c>
    </row>
    <row r="31" spans="1:11" ht="18" customHeight="1">
      <c r="A31" s="34">
        <f t="shared" si="1"/>
      </c>
      <c r="B31" s="22"/>
      <c r="C31" s="33"/>
      <c r="D31" s="22">
        <f>IF(C31="","",IF(ISNA(VLOOKUP(C31,'科目一覧'!$B$5:$C$54,2,FALSE)),"未登録",VLOOKUP(C31,'科目一覧'!$B$5:$C$54,2,FALSE)))</f>
      </c>
      <c r="E31" s="90"/>
      <c r="F31" s="91"/>
      <c r="G31" s="92"/>
      <c r="H31" s="93"/>
      <c r="I31" s="94"/>
      <c r="J31" s="20"/>
      <c r="K31" s="17">
        <f t="shared" si="0"/>
      </c>
    </row>
    <row r="32" spans="1:11" ht="18" customHeight="1">
      <c r="A32" s="34">
        <f t="shared" si="1"/>
      </c>
      <c r="B32" s="22"/>
      <c r="C32" s="33"/>
      <c r="D32" s="22">
        <f>IF(C32="","",IF(ISNA(VLOOKUP(C32,'科目一覧'!$B$5:$C$54,2,FALSE)),"未登録",VLOOKUP(C32,'科目一覧'!$B$5:$C$54,2,FALSE)))</f>
      </c>
      <c r="E32" s="90"/>
      <c r="F32" s="91"/>
      <c r="G32" s="92"/>
      <c r="H32" s="93"/>
      <c r="I32" s="94"/>
      <c r="J32" s="20"/>
      <c r="K32" s="17">
        <f t="shared" si="0"/>
      </c>
    </row>
    <row r="33" spans="1:11" ht="18" customHeight="1">
      <c r="A33" s="34">
        <f t="shared" si="1"/>
      </c>
      <c r="B33" s="22"/>
      <c r="C33" s="33"/>
      <c r="D33" s="22">
        <f>IF(C33="","",IF(ISNA(VLOOKUP(C33,'科目一覧'!$B$5:$C$54,2,FALSE)),"未登録",VLOOKUP(C33,'科目一覧'!$B$5:$C$54,2,FALSE)))</f>
      </c>
      <c r="E33" s="90"/>
      <c r="F33" s="91"/>
      <c r="G33" s="92"/>
      <c r="H33" s="93"/>
      <c r="I33" s="94"/>
      <c r="J33" s="20"/>
      <c r="K33" s="17">
        <f t="shared" si="0"/>
      </c>
    </row>
    <row r="34" spans="1:11" ht="18" customHeight="1">
      <c r="A34" s="34">
        <f t="shared" si="1"/>
      </c>
      <c r="B34" s="22"/>
      <c r="C34" s="33"/>
      <c r="D34" s="22">
        <f>IF(C34="","",IF(ISNA(VLOOKUP(C34,'科目一覧'!$B$5:$C$54,2,FALSE)),"未登録",VLOOKUP(C34,'科目一覧'!$B$5:$C$54,2,FALSE)))</f>
      </c>
      <c r="E34" s="90"/>
      <c r="F34" s="91"/>
      <c r="G34" s="92"/>
      <c r="H34" s="93"/>
      <c r="I34" s="94"/>
      <c r="J34" s="20"/>
      <c r="K34" s="17">
        <f t="shared" si="0"/>
      </c>
    </row>
    <row r="35" spans="1:11" ht="18" customHeight="1">
      <c r="A35" s="34">
        <f t="shared" si="1"/>
      </c>
      <c r="B35" s="22"/>
      <c r="C35" s="33"/>
      <c r="D35" s="22">
        <f>IF(C35="","",IF(ISNA(VLOOKUP(C35,'科目一覧'!$B$5:$C$54,2,FALSE)),"未登録",VLOOKUP(C35,'科目一覧'!$B$5:$C$54,2,FALSE)))</f>
      </c>
      <c r="E35" s="90"/>
      <c r="F35" s="91"/>
      <c r="G35" s="92"/>
      <c r="H35" s="93"/>
      <c r="I35" s="94"/>
      <c r="J35" s="20"/>
      <c r="K35" s="17">
        <f t="shared" si="0"/>
      </c>
    </row>
    <row r="36" spans="1:11" ht="18" customHeight="1">
      <c r="A36" s="34">
        <f t="shared" si="1"/>
      </c>
      <c r="B36" s="22"/>
      <c r="C36" s="33"/>
      <c r="D36" s="22">
        <f>IF(C36="","",IF(ISNA(VLOOKUP(C36,'科目一覧'!$B$5:$C$54,2,FALSE)),"未登録",VLOOKUP(C36,'科目一覧'!$B$5:$C$54,2,FALSE)))</f>
      </c>
      <c r="E36" s="90"/>
      <c r="F36" s="91"/>
      <c r="G36" s="92"/>
      <c r="H36" s="93"/>
      <c r="I36" s="94"/>
      <c r="J36" s="20"/>
      <c r="K36" s="17">
        <f t="shared" si="0"/>
      </c>
    </row>
    <row r="37" spans="1:11" ht="18" customHeight="1">
      <c r="A37" s="34">
        <f t="shared" si="1"/>
      </c>
      <c r="B37" s="22"/>
      <c r="C37" s="33"/>
      <c r="D37" s="22">
        <f>IF(C37="","",IF(ISNA(VLOOKUP(C37,'科目一覧'!$B$5:$C$54,2,FALSE)),"未登録",VLOOKUP(C37,'科目一覧'!$B$5:$C$54,2,FALSE)))</f>
      </c>
      <c r="E37" s="90"/>
      <c r="F37" s="91"/>
      <c r="G37" s="92"/>
      <c r="H37" s="93"/>
      <c r="I37" s="94"/>
      <c r="J37" s="20"/>
      <c r="K37" s="17">
        <f t="shared" si="0"/>
      </c>
    </row>
    <row r="38" spans="1:11" ht="18" customHeight="1">
      <c r="A38" s="34">
        <f t="shared" si="1"/>
      </c>
      <c r="B38" s="22"/>
      <c r="C38" s="33"/>
      <c r="D38" s="22">
        <f>IF(C38="","",IF(ISNA(VLOOKUP(C38,'科目一覧'!$B$5:$C$54,2,FALSE)),"未登録",VLOOKUP(C38,'科目一覧'!$B$5:$C$54,2,FALSE)))</f>
      </c>
      <c r="E38" s="90"/>
      <c r="F38" s="91"/>
      <c r="G38" s="92"/>
      <c r="H38" s="93"/>
      <c r="I38" s="94"/>
      <c r="J38" s="20"/>
      <c r="K38" s="17">
        <f t="shared" si="0"/>
      </c>
    </row>
    <row r="39" spans="1:11" ht="18" customHeight="1">
      <c r="A39" s="34">
        <f t="shared" si="1"/>
      </c>
      <c r="B39" s="22"/>
      <c r="C39" s="33"/>
      <c r="D39" s="22">
        <f>IF(C39="","",IF(ISNA(VLOOKUP(C39,'科目一覧'!$B$5:$C$54,2,FALSE)),"未登録",VLOOKUP(C39,'科目一覧'!$B$5:$C$54,2,FALSE)))</f>
      </c>
      <c r="E39" s="90"/>
      <c r="F39" s="91"/>
      <c r="G39" s="92"/>
      <c r="H39" s="93"/>
      <c r="I39" s="94"/>
      <c r="J39" s="20"/>
      <c r="K39" s="17">
        <f t="shared" si="0"/>
      </c>
    </row>
    <row r="40" spans="1:11" ht="18" customHeight="1">
      <c r="A40" s="34">
        <f t="shared" si="1"/>
      </c>
      <c r="B40" s="22"/>
      <c r="C40" s="33"/>
      <c r="D40" s="22">
        <f>IF(C40="","",IF(ISNA(VLOOKUP(C40,'科目一覧'!$B$5:$C$54,2,FALSE)),"未登録",VLOOKUP(C40,'科目一覧'!$B$5:$C$54,2,FALSE)))</f>
      </c>
      <c r="E40" s="90"/>
      <c r="F40" s="91"/>
      <c r="G40" s="92"/>
      <c r="H40" s="93"/>
      <c r="I40" s="94"/>
      <c r="J40" s="20"/>
      <c r="K40" s="17">
        <f>IF(AND(H40="",J40=""),"",#REF!+H40-J40)</f>
      </c>
    </row>
    <row r="41" spans="1:11" ht="18" customHeight="1">
      <c r="A41" s="34">
        <f t="shared" si="1"/>
      </c>
      <c r="B41" s="22"/>
      <c r="C41" s="33"/>
      <c r="D41" s="22">
        <f>IF(C41="","",IF(ISNA(VLOOKUP(C41,'科目一覧'!$B$5:$C$54,2,FALSE)),"未登録",VLOOKUP(C41,'科目一覧'!$B$5:$C$54,2,FALSE)))</f>
      </c>
      <c r="E41" s="90"/>
      <c r="F41" s="91"/>
      <c r="G41" s="92"/>
      <c r="H41" s="93"/>
      <c r="I41" s="94"/>
      <c r="J41" s="20"/>
      <c r="K41" s="17">
        <f t="shared" si="0"/>
      </c>
    </row>
    <row r="42" spans="1:11" ht="18" customHeight="1">
      <c r="A42" s="34">
        <f t="shared" si="1"/>
      </c>
      <c r="B42" s="22"/>
      <c r="C42" s="33"/>
      <c r="D42" s="22">
        <f>IF(C42="","",IF(ISNA(VLOOKUP(C42,'科目一覧'!$B$5:$C$54,2,FALSE)),"未登録",VLOOKUP(C42,'科目一覧'!$B$5:$C$54,2,FALSE)))</f>
      </c>
      <c r="E42" s="90"/>
      <c r="F42" s="91"/>
      <c r="G42" s="92"/>
      <c r="H42" s="93"/>
      <c r="I42" s="94"/>
      <c r="J42" s="20"/>
      <c r="K42" s="17">
        <f t="shared" si="0"/>
      </c>
    </row>
    <row r="43" spans="1:11" ht="18" customHeight="1">
      <c r="A43" s="34">
        <f t="shared" si="1"/>
      </c>
      <c r="B43" s="22"/>
      <c r="C43" s="33"/>
      <c r="D43" s="22">
        <f>IF(C43="","",IF(ISNA(VLOOKUP(C43,'科目一覧'!$B$5:$C$54,2,FALSE)),"未登録",VLOOKUP(C43,'科目一覧'!$B$5:$C$54,2,FALSE)))</f>
      </c>
      <c r="E43" s="90"/>
      <c r="F43" s="91"/>
      <c r="G43" s="92"/>
      <c r="H43" s="93"/>
      <c r="I43" s="94"/>
      <c r="J43" s="20"/>
      <c r="K43" s="17">
        <f t="shared" si="0"/>
      </c>
    </row>
    <row r="44" spans="1:11" ht="18" customHeight="1" thickBot="1">
      <c r="A44" s="35">
        <f t="shared" si="1"/>
      </c>
      <c r="B44" s="23"/>
      <c r="C44" s="36"/>
      <c r="D44" s="23">
        <f>IF(C44="","",IF(ISNA(VLOOKUP(C44,'科目一覧'!$B$5:$C$54,2,FALSE)),"未登録",VLOOKUP(C44,'科目一覧'!$B$5:$C$54,2,FALSE)))</f>
      </c>
      <c r="E44" s="95"/>
      <c r="F44" s="96"/>
      <c r="G44" s="97"/>
      <c r="H44" s="98"/>
      <c r="I44" s="99"/>
      <c r="J44" s="37"/>
      <c r="K44" s="19">
        <f t="shared" si="0"/>
      </c>
    </row>
  </sheetData>
  <sheetProtection/>
  <mergeCells count="48">
    <mergeCell ref="E43:G43"/>
    <mergeCell ref="H43:I43"/>
    <mergeCell ref="E44:G44"/>
    <mergeCell ref="H44:I44"/>
    <mergeCell ref="A1:K1"/>
    <mergeCell ref="A3:K3"/>
    <mergeCell ref="E40:G40"/>
    <mergeCell ref="H40:I40"/>
    <mergeCell ref="E41:G41"/>
    <mergeCell ref="H41:I41"/>
    <mergeCell ref="E42:G42"/>
    <mergeCell ref="H42:I42"/>
    <mergeCell ref="E39:G39"/>
    <mergeCell ref="H39:I39"/>
    <mergeCell ref="E36:G36"/>
    <mergeCell ref="H36:I36"/>
    <mergeCell ref="E37:G37"/>
    <mergeCell ref="H37:I37"/>
    <mergeCell ref="E38:G38"/>
    <mergeCell ref="H38:I38"/>
    <mergeCell ref="E33:G33"/>
    <mergeCell ref="H33:I33"/>
    <mergeCell ref="E34:G34"/>
    <mergeCell ref="H34:I34"/>
    <mergeCell ref="E35:G35"/>
    <mergeCell ref="H35:I35"/>
    <mergeCell ref="E30:G30"/>
    <mergeCell ref="H30:I30"/>
    <mergeCell ref="E31:G31"/>
    <mergeCell ref="H31:I31"/>
    <mergeCell ref="E32:G32"/>
    <mergeCell ref="H32:I32"/>
    <mergeCell ref="K25:K26"/>
    <mergeCell ref="E27:G27"/>
    <mergeCell ref="H27:I27"/>
    <mergeCell ref="E28:G28"/>
    <mergeCell ref="H28:I28"/>
    <mergeCell ref="E29:G29"/>
    <mergeCell ref="H29:I29"/>
    <mergeCell ref="A22:C22"/>
    <mergeCell ref="E23:H23"/>
    <mergeCell ref="I23:J23"/>
    <mergeCell ref="A25:A26"/>
    <mergeCell ref="B25:B26"/>
    <mergeCell ref="C25:D25"/>
    <mergeCell ref="E25:G26"/>
    <mergeCell ref="H25:I26"/>
    <mergeCell ref="J25:J26"/>
  </mergeCells>
  <dataValidations count="2">
    <dataValidation allowBlank="1" showInputMessage="1" showErrorMessage="1" imeMode="on" sqref="I23:J23 D27:G44"/>
    <dataValidation allowBlank="1" showInputMessage="1" showErrorMessage="1" imeMode="off" sqref="E23 B22:C22 A27:C44 H27:K44"/>
  </dataValidations>
  <printOptions/>
  <pageMargins left="0.7480314960629921" right="0.7480314960629921" top="0.984251968503937" bottom="0.984251968503937" header="0.5118110236220472" footer="0.5118110236220472"/>
  <pageSetup cellComments="asDisplayed" fitToHeight="1" fitToWidth="1" horizontalDpi="600" verticalDpi="600" orientation="portrait" paperSize="9" scale="9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54"/>
  <sheetViews>
    <sheetView zoomScalePageLayoutView="0" workbookViewId="0" topLeftCell="A4">
      <selection activeCell="H33" sqref="H33"/>
    </sheetView>
  </sheetViews>
  <sheetFormatPr defaultColWidth="9.00390625" defaultRowHeight="13.5"/>
  <cols>
    <col min="1" max="1" width="2.625" style="0" customWidth="1"/>
    <col min="2" max="2" width="8.875" style="0" customWidth="1"/>
    <col min="3" max="3" width="14.625" style="0" customWidth="1"/>
    <col min="4" max="16384" width="9.00390625" style="1" customWidth="1"/>
  </cols>
  <sheetData>
    <row r="1" ht="12.75">
      <c r="B1" s="9" t="s">
        <v>11</v>
      </c>
    </row>
    <row r="2" ht="12.75">
      <c r="B2" s="8" t="s">
        <v>7</v>
      </c>
    </row>
    <row r="3" ht="12.75">
      <c r="B3" s="8"/>
    </row>
    <row r="4" spans="1:3" ht="30" customHeight="1">
      <c r="A4" s="1"/>
      <c r="B4" s="102" t="s">
        <v>2</v>
      </c>
      <c r="C4" s="102"/>
    </row>
    <row r="5" spans="1:3" ht="12.75">
      <c r="A5" s="1"/>
      <c r="B5" s="2" t="s">
        <v>3</v>
      </c>
      <c r="C5" s="3" t="s">
        <v>5</v>
      </c>
    </row>
    <row r="6" spans="1:3" ht="12.75">
      <c r="A6" s="1"/>
      <c r="B6" s="4">
        <v>1</v>
      </c>
      <c r="C6" s="38" t="s">
        <v>23</v>
      </c>
    </row>
    <row r="7" spans="1:3" ht="12.75">
      <c r="A7" s="1"/>
      <c r="B7" s="4">
        <v>2</v>
      </c>
      <c r="C7" s="38" t="s">
        <v>14</v>
      </c>
    </row>
    <row r="8" spans="1:3" ht="12.75">
      <c r="A8" s="1"/>
      <c r="B8" s="4">
        <v>3</v>
      </c>
      <c r="C8" s="38" t="s">
        <v>24</v>
      </c>
    </row>
    <row r="9" spans="1:3" ht="12.75">
      <c r="A9" s="1"/>
      <c r="B9" s="4">
        <v>4</v>
      </c>
      <c r="C9" s="38" t="s">
        <v>15</v>
      </c>
    </row>
    <row r="10" spans="1:3" ht="12.75">
      <c r="A10" s="1"/>
      <c r="B10" s="4">
        <v>5</v>
      </c>
      <c r="C10" s="5"/>
    </row>
    <row r="11" spans="1:3" ht="12.75">
      <c r="A11" s="1"/>
      <c r="B11" s="4">
        <v>6</v>
      </c>
      <c r="C11" s="38"/>
    </row>
    <row r="12" spans="1:3" ht="12.75">
      <c r="A12" s="1"/>
      <c r="B12" s="4">
        <v>7</v>
      </c>
      <c r="C12" s="5"/>
    </row>
    <row r="13" spans="1:3" ht="12.75">
      <c r="A13" s="1"/>
      <c r="B13" s="4">
        <v>8</v>
      </c>
      <c r="C13" s="5"/>
    </row>
    <row r="14" spans="1:3" ht="12.75">
      <c r="A14" s="1"/>
      <c r="B14" s="4">
        <v>0</v>
      </c>
      <c r="C14" s="38"/>
    </row>
    <row r="15" spans="1:3" ht="12.75">
      <c r="A15" s="1"/>
      <c r="B15" s="4"/>
      <c r="C15" s="5"/>
    </row>
    <row r="16" spans="1:3" ht="12.75">
      <c r="A16" s="1"/>
      <c r="B16" s="4"/>
      <c r="C16" s="5"/>
    </row>
    <row r="17" spans="1:3" ht="12.75">
      <c r="A17" s="1"/>
      <c r="B17" s="4"/>
      <c r="C17" s="5"/>
    </row>
    <row r="18" spans="1:3" ht="12.75">
      <c r="A18" s="1"/>
      <c r="B18" s="4"/>
      <c r="C18" s="5"/>
    </row>
    <row r="19" spans="1:3" ht="12.75">
      <c r="A19" s="1"/>
      <c r="B19" s="4"/>
      <c r="C19" s="5"/>
    </row>
    <row r="20" spans="1:3" ht="12.75">
      <c r="A20" s="1"/>
      <c r="B20" s="4"/>
      <c r="C20" s="5"/>
    </row>
    <row r="21" spans="1:3" ht="12.75">
      <c r="A21" s="1"/>
      <c r="B21" s="4"/>
      <c r="C21" s="5"/>
    </row>
    <row r="22" spans="1:3" ht="12.75">
      <c r="A22" s="1"/>
      <c r="B22" s="4"/>
      <c r="C22" s="5"/>
    </row>
    <row r="23" spans="1:3" ht="12.75">
      <c r="A23" s="1"/>
      <c r="B23" s="4"/>
      <c r="C23" s="5"/>
    </row>
    <row r="24" spans="1:3" ht="12.75">
      <c r="A24" s="1"/>
      <c r="B24" s="4"/>
      <c r="C24" s="5"/>
    </row>
    <row r="25" spans="1:3" ht="12.75">
      <c r="A25" s="1"/>
      <c r="B25" s="4"/>
      <c r="C25" s="5"/>
    </row>
    <row r="26" spans="1:3" ht="12.75">
      <c r="A26" s="1"/>
      <c r="B26" s="4"/>
      <c r="C26" s="5"/>
    </row>
    <row r="27" spans="1:3" ht="12.75">
      <c r="A27" s="1"/>
      <c r="B27" s="4"/>
      <c r="C27" s="5"/>
    </row>
    <row r="28" spans="1:3" ht="12.75">
      <c r="A28" s="1"/>
      <c r="B28" s="4"/>
      <c r="C28" s="5"/>
    </row>
    <row r="29" spans="1:3" ht="12.75">
      <c r="A29" s="1"/>
      <c r="B29" s="4"/>
      <c r="C29" s="5"/>
    </row>
    <row r="30" spans="1:3" ht="12.75">
      <c r="A30" s="1"/>
      <c r="B30" s="4"/>
      <c r="C30" s="5"/>
    </row>
    <row r="31" spans="1:3" ht="12.75">
      <c r="A31" s="1"/>
      <c r="B31" s="4"/>
      <c r="C31" s="5"/>
    </row>
    <row r="32" spans="1:3" ht="12.75">
      <c r="A32" s="1"/>
      <c r="B32" s="4"/>
      <c r="C32" s="5"/>
    </row>
    <row r="33" spans="1:3" ht="12.75">
      <c r="A33" s="1"/>
      <c r="B33" s="4"/>
      <c r="C33" s="5"/>
    </row>
    <row r="34" spans="1:3" ht="12.75">
      <c r="A34" s="1"/>
      <c r="B34" s="4"/>
      <c r="C34" s="5"/>
    </row>
    <row r="35" spans="1:3" ht="12.75">
      <c r="A35" s="1"/>
      <c r="B35" s="4"/>
      <c r="C35" s="5"/>
    </row>
    <row r="36" spans="1:3" ht="12.75">
      <c r="A36" s="1"/>
      <c r="B36" s="4"/>
      <c r="C36" s="5"/>
    </row>
    <row r="37" spans="1:3" ht="12.75">
      <c r="A37" s="1"/>
      <c r="B37" s="4"/>
      <c r="C37" s="5"/>
    </row>
    <row r="38" spans="1:3" ht="12.75">
      <c r="A38" s="1"/>
      <c r="B38" s="4"/>
      <c r="C38" s="5"/>
    </row>
    <row r="39" spans="1:3" ht="12.75">
      <c r="A39" s="1"/>
      <c r="B39" s="4"/>
      <c r="C39" s="5"/>
    </row>
    <row r="40" spans="1:3" ht="12.75">
      <c r="A40" s="1"/>
      <c r="B40" s="4"/>
      <c r="C40" s="5"/>
    </row>
    <row r="41" spans="1:3" ht="12.75">
      <c r="A41" s="1"/>
      <c r="B41" s="4"/>
      <c r="C41" s="5"/>
    </row>
    <row r="42" spans="1:3" ht="12.75">
      <c r="A42" s="1"/>
      <c r="B42" s="4"/>
      <c r="C42" s="5"/>
    </row>
    <row r="43" spans="1:3" ht="12.75">
      <c r="A43" s="1"/>
      <c r="B43" s="4"/>
      <c r="C43" s="5"/>
    </row>
    <row r="44" spans="1:3" ht="12.75">
      <c r="A44" s="1"/>
      <c r="B44" s="4"/>
      <c r="C44" s="5"/>
    </row>
    <row r="45" spans="1:3" ht="12.75">
      <c r="A45" s="1"/>
      <c r="B45" s="4"/>
      <c r="C45" s="5"/>
    </row>
    <row r="46" spans="1:3" ht="12.75">
      <c r="A46" s="1"/>
      <c r="B46" s="4"/>
      <c r="C46" s="5"/>
    </row>
    <row r="47" spans="1:3" ht="12.75">
      <c r="A47" s="1"/>
      <c r="B47" s="4"/>
      <c r="C47" s="5"/>
    </row>
    <row r="48" spans="1:3" ht="12.75">
      <c r="A48" s="1"/>
      <c r="B48" s="4"/>
      <c r="C48" s="5"/>
    </row>
    <row r="49" spans="1:3" ht="12.75">
      <c r="A49" s="1"/>
      <c r="B49" s="4"/>
      <c r="C49" s="5"/>
    </row>
    <row r="50" spans="1:3" ht="12.75">
      <c r="A50" s="1"/>
      <c r="B50" s="4"/>
      <c r="C50" s="5"/>
    </row>
    <row r="51" spans="1:3" ht="12.75">
      <c r="A51" s="1"/>
      <c r="B51" s="4"/>
      <c r="C51" s="6"/>
    </row>
    <row r="52" spans="1:3" ht="12.75">
      <c r="A52" s="1"/>
      <c r="B52" s="4"/>
      <c r="C52" s="6"/>
    </row>
    <row r="53" spans="1:3" ht="12.75">
      <c r="A53" s="1"/>
      <c r="B53" s="4"/>
      <c r="C53" s="5"/>
    </row>
    <row r="54" spans="1:3" ht="12.75">
      <c r="A54" s="1"/>
      <c r="B54" s="4"/>
      <c r="C54" s="7"/>
    </row>
  </sheetData>
  <sheetProtection/>
  <mergeCells count="1">
    <mergeCell ref="B4:C4"/>
  </mergeCells>
  <dataValidations count="2">
    <dataValidation allowBlank="1" showInputMessage="1" showErrorMessage="1" imeMode="off" sqref="B6:B54"/>
    <dataValidation allowBlank="1" showInputMessage="1" showErrorMessage="1" imeMode="on" sqref="C6:C54"/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現金出納帳</dc:title>
  <dc:subject/>
  <dc:creator>jigyouka04</dc:creator>
  <cp:keywords/>
  <dc:description/>
  <cp:lastModifiedBy>joho</cp:lastModifiedBy>
  <cp:lastPrinted>2020-07-01T02:52:08Z</cp:lastPrinted>
  <dcterms:created xsi:type="dcterms:W3CDTF">2014-09-16T08:13:44Z</dcterms:created>
  <dcterms:modified xsi:type="dcterms:W3CDTF">2020-07-01T04:23:55Z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TC103784819990</vt:lpwstr>
  </property>
</Properties>
</file>